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<sst xmlns="http://schemas.openxmlformats.org/spreadsheetml/2006/main" count="55" uniqueCount="55">
  <si>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Company</t>
  </si>
  <si>
    <t>Ticker</t>
  </si>
  <si>
    <t>AFLAC</t>
  </si>
  <si>
    <t>AFL</t>
  </si>
  <si>
    <t>Amphenol</t>
  </si>
  <si>
    <t>APH</t>
  </si>
  <si>
    <t>Bed Bath &amp; Beyond</t>
  </si>
  <si>
    <t>BBBY</t>
  </si>
  <si>
    <t>Biomet</t>
  </si>
  <si>
    <t>BMET</t>
  </si>
  <si>
    <t>Donaldson</t>
  </si>
  <si>
    <t>DCI</t>
  </si>
  <si>
    <t>Danaher</t>
  </si>
  <si>
    <t>DHR</t>
  </si>
  <si>
    <t>FactSet Research Systems</t>
  </si>
  <si>
    <t>FDS</t>
  </si>
  <si>
    <t>Fair Isaac</t>
  </si>
  <si>
    <t>FIC</t>
  </si>
  <si>
    <t>Fiserv</t>
  </si>
  <si>
    <t>FISV</t>
  </si>
  <si>
    <t>Graco</t>
  </si>
  <si>
    <t>GGG</t>
  </si>
  <si>
    <t>Harley-Davidson</t>
  </si>
  <si>
    <t>HOG</t>
  </si>
  <si>
    <t>Jos. A Bank Clothiers</t>
  </si>
  <si>
    <t>JOSB</t>
  </si>
  <si>
    <t>Medtronic</t>
  </si>
  <si>
    <t>MDT</t>
  </si>
  <si>
    <t>Nicholas Financial</t>
  </si>
  <si>
    <t>NICK</t>
  </si>
  <si>
    <t>Respironics</t>
  </si>
  <si>
    <t>RESP</t>
  </si>
  <si>
    <t>SEI Investments</t>
  </si>
  <si>
    <t>SEIC</t>
  </si>
  <si>
    <t>Sysco</t>
  </si>
  <si>
    <t>SYY</t>
  </si>
  <si>
    <t>UnitedHealth</t>
  </si>
  <si>
    <t>UNH</t>
  </si>
  <si>
    <t>Varian Medical Systems</t>
  </si>
  <si>
    <t>VAR</t>
  </si>
  <si>
    <t>WR Berkley</t>
  </si>
  <si>
    <t>BER</t>
  </si>
  <si>
    <t>Starting Value</t>
  </si>
  <si>
    <t>Ending Value</t>
  </si>
  <si>
    <t>Gain/Loss</t>
  </si>
  <si>
    <t>Cash</t>
  </si>
  <si>
    <t>New Share Balance</t>
  </si>
  <si>
    <t>Shares</t>
  </si>
  <si>
    <t>Add Shares</t>
  </si>
  <si>
    <t>SEIC Split 2:1 on June 22nd</t>
  </si>
  <si>
    <t>APH split 2:1 on April 2</t>
  </si>
  <si>
    <t xml:space="preserve">Biomet was bought out for $46 per share in cash. </t>
  </si>
  <si>
    <t>Columns F, G and H show the cash, share price and additional shares for the Biomet allocation.</t>
  </si>
  <si>
    <t>Column I shows the new share balance after the allocation.</t>
  </si>
  <si>
    <t>The resulting cash ($55,730.55) was divided equally among the 19 remaining positions based on the closing price on September 25th.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</si>
</sst>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#,##0.0000"/>
    <numFmt numFmtId="167" formatCode="&quot;$&quot;#,##0.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wrapText="1"/>
    </xf>
    <xf numFmtId="10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24.7109375" style="1" customWidth="1"/>
    <col min="2" max="2" width="7.8515625" style="1" customWidth="1"/>
    <col min="3" max="3" width="10.140625" style="1" bestFit="1" customWidth="1"/>
    <col min="4" max="4" width="10.421875" style="1" customWidth="1"/>
    <col min="5" max="5" width="12.7109375" style="1" bestFit="1" customWidth="1"/>
    <col min="6" max="8" width="9.140625" style="1" customWidth="1"/>
    <col min="9" max="9" width="10.8515625" style="1" customWidth="1"/>
    <col min="10" max="10" width="10.140625" style="1" bestFit="1" customWidth="1"/>
    <col min="11" max="11" width="12.7109375" style="1" bestFit="1" customWidth="1"/>
    <col min="12" max="16384" width="9.140625" style="1" customWidth="1"/>
  </cols>
  <sheetData>
    <row r="1" spans="1:12" ht="12.75">
      <c r="A1" s="11" t="s">
        <v>0</v>
      </c>
      <c r="B1" s="11" t="s">
        <v>1</v>
      </c>
      <c r="C1" s="12">
        <v>39080</v>
      </c>
      <c r="D1" s="11" t="s">
        <v>47</v>
      </c>
      <c r="E1" s="11" t="s">
        <v>42</v>
      </c>
      <c r="F1" s="11" t="s">
        <v>45</v>
      </c>
      <c r="G1" s="12">
        <v>39350</v>
      </c>
      <c r="H1" s="11" t="s">
        <v>48</v>
      </c>
      <c r="I1" s="11" t="s">
        <v>46</v>
      </c>
      <c r="J1" s="12">
        <v>39447</v>
      </c>
      <c r="K1" s="11" t="s">
        <v>43</v>
      </c>
      <c r="L1" s="11" t="s">
        <v>44</v>
      </c>
    </row>
    <row r="2" spans="1:12" ht="12.75">
      <c r="A2" s="1" t="s">
        <v>2</v>
      </c>
      <c r="B2" s="1" t="s">
        <v>3</v>
      </c>
      <c r="C2" s="4">
        <v>46</v>
      </c>
      <c r="D2" s="2">
        <v>1086.9565</v>
      </c>
      <c r="E2" s="4">
        <f>C2*D2</f>
        <v>49999.999</v>
      </c>
      <c r="F2" s="4">
        <v>2933.187094736842</v>
      </c>
      <c r="G2" s="6">
        <v>55.94</v>
      </c>
      <c r="H2" s="5">
        <f>F2/G2</f>
        <v>52.43452082118059</v>
      </c>
      <c r="I2" s="3">
        <f>D2+H2</f>
        <v>1139.3910208211805</v>
      </c>
      <c r="J2" s="4">
        <v>62.63</v>
      </c>
      <c r="K2" s="4">
        <f>I2*J2</f>
        <v>71360.05963403053</v>
      </c>
      <c r="L2" s="7">
        <f>K2/E2-1</f>
        <v>0.427201221224635</v>
      </c>
    </row>
    <row r="3" spans="1:12" ht="12.75">
      <c r="A3" s="1" t="s">
        <v>4</v>
      </c>
      <c r="B3" s="1" t="s">
        <v>5</v>
      </c>
      <c r="C3" s="4">
        <v>31.04</v>
      </c>
      <c r="D3" s="2">
        <v>1610.8248</v>
      </c>
      <c r="E3" s="4">
        <f aca="true" t="shared" si="0" ref="E3:E21">C3*D3</f>
        <v>50000.001792</v>
      </c>
      <c r="F3" s="4">
        <v>2933.187094736842</v>
      </c>
      <c r="G3" s="6">
        <v>39.22</v>
      </c>
      <c r="H3" s="5">
        <f aca="true" t="shared" si="1" ref="H3:H21">F3/G3</f>
        <v>74.78804423092407</v>
      </c>
      <c r="I3" s="3">
        <f aca="true" t="shared" si="2" ref="I3:I21">D3+H3</f>
        <v>1685.612844230924</v>
      </c>
      <c r="J3" s="4">
        <v>46.37</v>
      </c>
      <c r="K3" s="4">
        <f aca="true" t="shared" si="3" ref="K3:K21">I3*J3</f>
        <v>78161.86758698795</v>
      </c>
      <c r="L3" s="7">
        <f aca="true" t="shared" si="4" ref="L3:L22">K3/E3-1</f>
        <v>0.5632372957133343</v>
      </c>
    </row>
    <row r="4" spans="1:12" ht="12.75">
      <c r="A4" s="1" t="s">
        <v>6</v>
      </c>
      <c r="B4" s="1" t="s">
        <v>7</v>
      </c>
      <c r="C4" s="4">
        <v>38.1</v>
      </c>
      <c r="D4" s="2">
        <v>1312.336</v>
      </c>
      <c r="E4" s="4">
        <f t="shared" si="0"/>
        <v>50000.0016</v>
      </c>
      <c r="F4" s="4">
        <v>2933.187094736842</v>
      </c>
      <c r="G4" s="6">
        <v>33.2</v>
      </c>
      <c r="H4" s="5">
        <f t="shared" si="1"/>
        <v>88.34900887761572</v>
      </c>
      <c r="I4" s="3">
        <f t="shared" si="2"/>
        <v>1400.6850088776157</v>
      </c>
      <c r="J4" s="4">
        <v>29.39</v>
      </c>
      <c r="K4" s="4">
        <f t="shared" si="3"/>
        <v>41166.132410913124</v>
      </c>
      <c r="L4" s="7">
        <f t="shared" si="4"/>
        <v>-0.1766773781280615</v>
      </c>
    </row>
    <row r="5" spans="1:12" ht="12.75">
      <c r="A5" s="1" t="s">
        <v>8</v>
      </c>
      <c r="B5" s="1" t="s">
        <v>9</v>
      </c>
      <c r="C5" s="4">
        <v>41.27</v>
      </c>
      <c r="D5" s="2">
        <v>1211.5338</v>
      </c>
      <c r="E5" s="4">
        <f t="shared" si="0"/>
        <v>49999.999926000004</v>
      </c>
      <c r="K5" s="4"/>
      <c r="L5" s="7"/>
    </row>
    <row r="6" spans="1:12" ht="12.75">
      <c r="A6" s="1" t="s">
        <v>10</v>
      </c>
      <c r="B6" s="1" t="s">
        <v>11</v>
      </c>
      <c r="C6" s="4">
        <v>34.71</v>
      </c>
      <c r="D6" s="2">
        <v>1440.5071</v>
      </c>
      <c r="E6" s="4">
        <f t="shared" si="0"/>
        <v>50000.001441</v>
      </c>
      <c r="F6" s="4">
        <v>2933.187094736842</v>
      </c>
      <c r="G6" s="6">
        <v>41.52</v>
      </c>
      <c r="H6" s="5">
        <f t="shared" si="1"/>
        <v>70.64516124125342</v>
      </c>
      <c r="I6" s="3">
        <f t="shared" si="2"/>
        <v>1511.1522612412534</v>
      </c>
      <c r="J6" s="4">
        <v>46.38</v>
      </c>
      <c r="K6" s="4">
        <f t="shared" si="3"/>
        <v>70087.24187636934</v>
      </c>
      <c r="L6" s="7">
        <f t="shared" si="4"/>
        <v>0.4017447971291017</v>
      </c>
    </row>
    <row r="7" spans="1:12" ht="12.75">
      <c r="A7" s="1" t="s">
        <v>12</v>
      </c>
      <c r="B7" s="1" t="s">
        <v>13</v>
      </c>
      <c r="C7" s="4">
        <v>72.44</v>
      </c>
      <c r="D7" s="2">
        <v>690.2264</v>
      </c>
      <c r="E7" s="4">
        <f t="shared" si="0"/>
        <v>50000.000416</v>
      </c>
      <c r="F7" s="4">
        <v>2933.187094736842</v>
      </c>
      <c r="G7" s="6">
        <v>83.82</v>
      </c>
      <c r="H7" s="5">
        <f t="shared" si="1"/>
        <v>34.993880872546434</v>
      </c>
      <c r="I7" s="3">
        <f t="shared" si="2"/>
        <v>725.2202808725465</v>
      </c>
      <c r="J7" s="4">
        <v>87.74</v>
      </c>
      <c r="K7" s="4">
        <f t="shared" si="3"/>
        <v>63630.827443757225</v>
      </c>
      <c r="L7" s="7">
        <f t="shared" si="4"/>
        <v>0.27261653828697474</v>
      </c>
    </row>
    <row r="8" spans="1:12" ht="12.75">
      <c r="A8" s="1" t="s">
        <v>14</v>
      </c>
      <c r="B8" s="1" t="s">
        <v>15</v>
      </c>
      <c r="C8" s="4">
        <v>56.48</v>
      </c>
      <c r="D8" s="2">
        <v>885.2691</v>
      </c>
      <c r="E8" s="4">
        <f t="shared" si="0"/>
        <v>49999.998768</v>
      </c>
      <c r="F8" s="4">
        <v>2933.187094736842</v>
      </c>
      <c r="G8" s="6">
        <v>66.1</v>
      </c>
      <c r="H8" s="5">
        <f t="shared" si="1"/>
        <v>44.37499386893861</v>
      </c>
      <c r="I8" s="3">
        <f t="shared" si="2"/>
        <v>929.6440938689386</v>
      </c>
      <c r="J8" s="4">
        <v>55.7</v>
      </c>
      <c r="K8" s="4">
        <f t="shared" si="3"/>
        <v>51781.17602849988</v>
      </c>
      <c r="L8" s="7">
        <f t="shared" si="4"/>
        <v>0.03562354608776186</v>
      </c>
    </row>
    <row r="9" spans="1:12" ht="12.75">
      <c r="A9" s="1" t="s">
        <v>16</v>
      </c>
      <c r="B9" s="1" t="s">
        <v>17</v>
      </c>
      <c r="C9" s="4">
        <v>40.65</v>
      </c>
      <c r="D9" s="2">
        <v>1230.0123</v>
      </c>
      <c r="E9" s="4">
        <f t="shared" si="0"/>
        <v>49999.999995000006</v>
      </c>
      <c r="F9" s="4">
        <v>2933.187094736842</v>
      </c>
      <c r="G9" s="6">
        <v>36.11</v>
      </c>
      <c r="H9" s="5">
        <f t="shared" si="1"/>
        <v>81.22921890714046</v>
      </c>
      <c r="I9" s="3">
        <f t="shared" si="2"/>
        <v>1311.2415189071405</v>
      </c>
      <c r="J9" s="4">
        <v>32.15</v>
      </c>
      <c r="K9" s="4">
        <f t="shared" si="3"/>
        <v>42156.41483286457</v>
      </c>
      <c r="L9" s="7">
        <f t="shared" si="4"/>
        <v>-0.15687170325839594</v>
      </c>
    </row>
    <row r="10" spans="1:12" ht="12.75">
      <c r="A10" s="1" t="s">
        <v>18</v>
      </c>
      <c r="B10" s="1" t="s">
        <v>19</v>
      </c>
      <c r="C10" s="4">
        <v>52.42</v>
      </c>
      <c r="D10" s="2">
        <v>953.8344</v>
      </c>
      <c r="E10" s="4">
        <f t="shared" si="0"/>
        <v>49999.999248</v>
      </c>
      <c r="F10" s="4">
        <v>2933.187094736842</v>
      </c>
      <c r="G10" s="6">
        <v>50.46</v>
      </c>
      <c r="H10" s="5">
        <f t="shared" si="1"/>
        <v>58.128955504099125</v>
      </c>
      <c r="I10" s="3">
        <f t="shared" si="2"/>
        <v>1011.9633555040991</v>
      </c>
      <c r="J10" s="4">
        <v>55.49</v>
      </c>
      <c r="K10" s="4">
        <f t="shared" si="3"/>
        <v>56153.84659692246</v>
      </c>
      <c r="L10" s="7">
        <f t="shared" si="4"/>
        <v>0.12307694882952669</v>
      </c>
    </row>
    <row r="11" spans="1:12" ht="12.75">
      <c r="A11" s="1" t="s">
        <v>20</v>
      </c>
      <c r="B11" s="1" t="s">
        <v>21</v>
      </c>
      <c r="C11" s="4">
        <v>39.62</v>
      </c>
      <c r="D11" s="2">
        <v>1261.9889</v>
      </c>
      <c r="E11" s="4">
        <f t="shared" si="0"/>
        <v>50000.000218</v>
      </c>
      <c r="F11" s="4">
        <v>2933.187094736842</v>
      </c>
      <c r="G11" s="6">
        <v>38.1</v>
      </c>
      <c r="H11" s="5">
        <f t="shared" si="1"/>
        <v>76.98653791960216</v>
      </c>
      <c r="I11" s="3">
        <f t="shared" si="2"/>
        <v>1338.9754379196022</v>
      </c>
      <c r="J11" s="4">
        <v>37.26</v>
      </c>
      <c r="K11" s="4">
        <f t="shared" si="3"/>
        <v>49890.22481688437</v>
      </c>
      <c r="L11" s="7">
        <f t="shared" si="4"/>
        <v>-0.002195508012740155</v>
      </c>
    </row>
    <row r="12" spans="1:12" ht="12.75">
      <c r="A12" s="1" t="s">
        <v>22</v>
      </c>
      <c r="B12" s="1" t="s">
        <v>23</v>
      </c>
      <c r="C12" s="4">
        <v>70.47</v>
      </c>
      <c r="D12" s="2">
        <v>709.5218</v>
      </c>
      <c r="E12" s="4">
        <f t="shared" si="0"/>
        <v>50000.001246</v>
      </c>
      <c r="F12" s="4">
        <v>2933.187094736842</v>
      </c>
      <c r="G12" s="6">
        <v>46.51</v>
      </c>
      <c r="H12" s="5">
        <f t="shared" si="1"/>
        <v>63.065729837386414</v>
      </c>
      <c r="I12" s="3">
        <f t="shared" si="2"/>
        <v>772.5875298373865</v>
      </c>
      <c r="J12" s="4">
        <v>46.71</v>
      </c>
      <c r="K12" s="4">
        <f t="shared" si="3"/>
        <v>36087.56351870432</v>
      </c>
      <c r="L12" s="7">
        <f t="shared" si="4"/>
        <v>-0.2782487476119547</v>
      </c>
    </row>
    <row r="13" spans="1:12" ht="12.75">
      <c r="A13" s="1" t="s">
        <v>24</v>
      </c>
      <c r="B13" s="1" t="s">
        <v>25</v>
      </c>
      <c r="C13" s="4">
        <v>29.35</v>
      </c>
      <c r="D13" s="2">
        <v>1703.5775</v>
      </c>
      <c r="E13" s="4">
        <f t="shared" si="0"/>
        <v>49999.999625000004</v>
      </c>
      <c r="F13" s="4">
        <v>2933.187094736842</v>
      </c>
      <c r="G13" s="6">
        <v>35.08</v>
      </c>
      <c r="H13" s="5">
        <f t="shared" si="1"/>
        <v>83.61422733001261</v>
      </c>
      <c r="I13" s="3">
        <f t="shared" si="2"/>
        <v>1787.1917273300128</v>
      </c>
      <c r="J13" s="4">
        <v>28.45</v>
      </c>
      <c r="K13" s="4">
        <f t="shared" si="3"/>
        <v>50845.60464253886</v>
      </c>
      <c r="L13" s="7">
        <f t="shared" si="4"/>
        <v>0.01691210047761804</v>
      </c>
    </row>
    <row r="14" spans="1:12" ht="12.75">
      <c r="A14" s="1" t="s">
        <v>26</v>
      </c>
      <c r="B14" s="1" t="s">
        <v>27</v>
      </c>
      <c r="C14" s="4">
        <v>53.51</v>
      </c>
      <c r="D14" s="2">
        <v>934.4048</v>
      </c>
      <c r="E14" s="4">
        <f t="shared" si="0"/>
        <v>50000.000847999996</v>
      </c>
      <c r="F14" s="4">
        <v>2933.187094736842</v>
      </c>
      <c r="G14" s="6">
        <v>56.26</v>
      </c>
      <c r="H14" s="5">
        <f t="shared" si="1"/>
        <v>52.13627967893427</v>
      </c>
      <c r="I14" s="3">
        <f t="shared" si="2"/>
        <v>986.5410796789342</v>
      </c>
      <c r="J14" s="4">
        <v>50.27</v>
      </c>
      <c r="K14" s="4">
        <f t="shared" si="3"/>
        <v>49593.420075460024</v>
      </c>
      <c r="L14" s="7">
        <f t="shared" si="4"/>
        <v>-0.008131615312887197</v>
      </c>
    </row>
    <row r="15" spans="1:12" ht="12.75">
      <c r="A15" s="1" t="s">
        <v>28</v>
      </c>
      <c r="B15" s="1" t="s">
        <v>29</v>
      </c>
      <c r="C15" s="4">
        <v>11.8</v>
      </c>
      <c r="D15" s="2">
        <v>4237.2881</v>
      </c>
      <c r="E15" s="4">
        <f t="shared" si="0"/>
        <v>49999.99958</v>
      </c>
      <c r="F15" s="4">
        <v>2933.187094736842</v>
      </c>
      <c r="G15" s="6">
        <v>8.93</v>
      </c>
      <c r="H15" s="5">
        <f t="shared" si="1"/>
        <v>328.4644003064773</v>
      </c>
      <c r="I15" s="3">
        <f t="shared" si="2"/>
        <v>4565.752500306477</v>
      </c>
      <c r="J15" s="4">
        <v>7.23</v>
      </c>
      <c r="K15" s="4">
        <f t="shared" si="3"/>
        <v>33010.390577215825</v>
      </c>
      <c r="L15" s="7">
        <f t="shared" si="4"/>
        <v>-0.33979218290993785</v>
      </c>
    </row>
    <row r="16" spans="1:12" ht="12.75">
      <c r="A16" s="1" t="s">
        <v>30</v>
      </c>
      <c r="B16" s="1" t="s">
        <v>31</v>
      </c>
      <c r="C16" s="4">
        <v>37.75</v>
      </c>
      <c r="D16" s="2">
        <v>1324.5033</v>
      </c>
      <c r="E16" s="4">
        <f t="shared" si="0"/>
        <v>49999.999575</v>
      </c>
      <c r="F16" s="4">
        <v>2933.187094736842</v>
      </c>
      <c r="G16" s="6">
        <v>48.74</v>
      </c>
      <c r="H16" s="5">
        <f t="shared" si="1"/>
        <v>60.180285078720594</v>
      </c>
      <c r="I16" s="3">
        <f t="shared" si="2"/>
        <v>1384.6835850787206</v>
      </c>
      <c r="J16" s="4">
        <v>65.48</v>
      </c>
      <c r="K16" s="4">
        <f t="shared" si="3"/>
        <v>90669.08115095463</v>
      </c>
      <c r="L16" s="7">
        <f t="shared" si="4"/>
        <v>0.8133816384328365</v>
      </c>
    </row>
    <row r="17" spans="1:12" ht="12.75">
      <c r="A17" s="1" t="s">
        <v>32</v>
      </c>
      <c r="B17" s="1" t="s">
        <v>33</v>
      </c>
      <c r="C17" s="4">
        <v>29.78</v>
      </c>
      <c r="D17" s="2">
        <v>1678.9792</v>
      </c>
      <c r="E17" s="4">
        <f t="shared" si="0"/>
        <v>50000.000576</v>
      </c>
      <c r="F17" s="4">
        <v>2933.187094736842</v>
      </c>
      <c r="G17" s="6">
        <v>25.92</v>
      </c>
      <c r="H17" s="5">
        <f t="shared" si="1"/>
        <v>113.16308235867446</v>
      </c>
      <c r="I17" s="3">
        <f t="shared" si="2"/>
        <v>1792.1422823586745</v>
      </c>
      <c r="J17" s="4">
        <v>32.17</v>
      </c>
      <c r="K17" s="4">
        <f t="shared" si="3"/>
        <v>57653.21722347856</v>
      </c>
      <c r="L17" s="7">
        <f t="shared" si="4"/>
        <v>0.15306433118627005</v>
      </c>
    </row>
    <row r="18" spans="1:12" ht="12.75">
      <c r="A18" s="1" t="s">
        <v>34</v>
      </c>
      <c r="B18" s="1" t="s">
        <v>35</v>
      </c>
      <c r="C18" s="4">
        <v>36.76</v>
      </c>
      <c r="D18" s="2">
        <v>1360.1741</v>
      </c>
      <c r="E18" s="4">
        <f t="shared" si="0"/>
        <v>49999.99991599999</v>
      </c>
      <c r="F18" s="4">
        <v>2933.187094736842</v>
      </c>
      <c r="G18" s="6">
        <v>34.7</v>
      </c>
      <c r="H18" s="5">
        <f t="shared" si="1"/>
        <v>84.52988745639314</v>
      </c>
      <c r="I18" s="3">
        <f t="shared" si="2"/>
        <v>1444.7039874563932</v>
      </c>
      <c r="J18" s="4">
        <v>31.21</v>
      </c>
      <c r="K18" s="4">
        <f t="shared" si="3"/>
        <v>45089.211448514034</v>
      </c>
      <c r="L18" s="7">
        <f t="shared" si="4"/>
        <v>-0.09821576951472166</v>
      </c>
    </row>
    <row r="19" spans="1:12" ht="12.75">
      <c r="A19" s="1" t="s">
        <v>36</v>
      </c>
      <c r="B19" s="1" t="s">
        <v>37</v>
      </c>
      <c r="C19" s="4">
        <v>53.73</v>
      </c>
      <c r="D19" s="2">
        <v>930.5788</v>
      </c>
      <c r="E19" s="4">
        <f t="shared" si="0"/>
        <v>49999.998924</v>
      </c>
      <c r="F19" s="4">
        <v>2933.187094736842</v>
      </c>
      <c r="G19" s="6">
        <v>49.48</v>
      </c>
      <c r="H19" s="5">
        <f t="shared" si="1"/>
        <v>59.28025656299196</v>
      </c>
      <c r="I19" s="3">
        <f t="shared" si="2"/>
        <v>989.859056562992</v>
      </c>
      <c r="J19" s="4">
        <v>58.2</v>
      </c>
      <c r="K19" s="4">
        <f t="shared" si="3"/>
        <v>57609.79709196614</v>
      </c>
      <c r="L19" s="7">
        <f t="shared" si="4"/>
        <v>0.15219596663458002</v>
      </c>
    </row>
    <row r="20" spans="1:12" ht="12.75">
      <c r="A20" s="1" t="s">
        <v>38</v>
      </c>
      <c r="B20" s="1" t="s">
        <v>39</v>
      </c>
      <c r="C20" s="4">
        <v>47.57</v>
      </c>
      <c r="D20" s="2">
        <v>1051.0826</v>
      </c>
      <c r="E20" s="4">
        <f t="shared" si="0"/>
        <v>49999.999282</v>
      </c>
      <c r="F20" s="4">
        <v>2933.187094736842</v>
      </c>
      <c r="G20" s="6">
        <v>39.09</v>
      </c>
      <c r="H20" s="5">
        <f t="shared" si="1"/>
        <v>75.03676374358767</v>
      </c>
      <c r="I20" s="3">
        <f t="shared" si="2"/>
        <v>1126.1193637435877</v>
      </c>
      <c r="J20" s="4">
        <v>52.16</v>
      </c>
      <c r="K20" s="4">
        <f t="shared" si="3"/>
        <v>58738.38601286553</v>
      </c>
      <c r="L20" s="7">
        <f t="shared" si="4"/>
        <v>0.17476773712697535</v>
      </c>
    </row>
    <row r="21" spans="1:12" ht="12.75">
      <c r="A21" s="1" t="s">
        <v>40</v>
      </c>
      <c r="B21" s="1" t="s">
        <v>41</v>
      </c>
      <c r="C21" s="4">
        <v>34.51</v>
      </c>
      <c r="D21" s="2">
        <v>1448.8554</v>
      </c>
      <c r="E21" s="4">
        <f t="shared" si="0"/>
        <v>49999.999853999994</v>
      </c>
      <c r="F21" s="4">
        <v>2933.187094736842</v>
      </c>
      <c r="G21" s="6">
        <v>28.99</v>
      </c>
      <c r="H21" s="5">
        <f t="shared" si="1"/>
        <v>101.17927198126397</v>
      </c>
      <c r="I21" s="3">
        <f t="shared" si="2"/>
        <v>1550.034671981264</v>
      </c>
      <c r="J21" s="4">
        <v>29.81</v>
      </c>
      <c r="K21" s="4">
        <f t="shared" si="3"/>
        <v>46206.53357176148</v>
      </c>
      <c r="L21" s="7">
        <f t="shared" si="4"/>
        <v>-0.07586932586630868</v>
      </c>
    </row>
    <row r="22" spans="5:12" ht="12.75">
      <c r="E22" s="8">
        <f>SUM(E2:E21)</f>
        <v>1000000.0018300002</v>
      </c>
      <c r="F22" s="9"/>
      <c r="G22" s="9"/>
      <c r="H22" s="9"/>
      <c r="I22" s="9"/>
      <c r="J22" s="9"/>
      <c r="K22" s="8">
        <f>SUM(K2:K21)</f>
        <v>1049890.996540689</v>
      </c>
      <c r="L22" s="10">
        <f t="shared" si="4"/>
        <v>0.049890994619388174</v>
      </c>
    </row>
    <row r="23" ht="12.75">
      <c r="A23" s="13" t="s">
        <v>50</v>
      </c>
    </row>
    <row r="24" ht="12.75">
      <c r="A24" s="14" t="s">
        <v>49</v>
      </c>
    </row>
    <row r="26" ht="12.75">
      <c r="A26" s="1" t="s">
        <v>51</v>
      </c>
    </row>
    <row r="27" ht="12.75">
      <c r="A27" s="1" t="s">
        <v>54</v>
      </c>
    </row>
    <row r="28" ht="12.75">
      <c r="A28" s="1" t="s">
        <v>52</v>
      </c>
    </row>
    <row r="29" ht="12.75">
      <c r="A29" s="1" t="s">
        <v>53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Elfenbein</dc:creator>
  <cp:keywords/>
  <dc:description/>
  <cp:lastModifiedBy>Edward J. Elfenbein</cp:lastModifiedBy>
  <dcterms:created xsi:type="dcterms:W3CDTF">2013-02-25T21:29:28Z</dcterms:created>
  <dcterms:modified xsi:type="dcterms:W3CDTF">2013-02-25T21:54:00Z</dcterms:modified>
  <cp:category/>
  <cp:version/>
  <cp:contentType/>
  <cp:contentStatus/>
</cp:coreProperties>
</file>